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\\comunale\cartelle\Comune\Appoggio\marino aggiorna\"/>
    </mc:Choice>
  </mc:AlternateContent>
  <xr:revisionPtr revIDLastSave="0" documentId="13_ncr:1_{817F3949-3FB7-4C93-8CE6-AA7172338424}" xr6:coauthVersionLast="47" xr6:coauthVersionMax="47" xr10:uidLastSave="{00000000-0000-0000-0000-000000000000}"/>
  <workbookProtection workbookPassword="B63B" lockStructure="1"/>
  <bookViews>
    <workbookView xWindow="-110" yWindow="-110" windowWidth="38620" windowHeight="20600" tabRatio="790" xr2:uid="{00000000-000D-0000-FFFF-FFFF00000000}"/>
  </bookViews>
  <sheets>
    <sheet name="Diritti_segreteria" sheetId="6" r:id="rId1"/>
  </sheets>
  <definedNames>
    <definedName name="_xlnm.Print_Area" localSheetId="0">Diritti_segreteria!$A$1:$N$96</definedName>
    <definedName name="campi_compilabili">Diritti_segreteria!$H$14:$L$16,Diritti_segreteria!$H$35,Diritti_segreteria!$J$45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6" l="1"/>
  <c r="J38" i="6"/>
  <c r="L86" i="6"/>
  <c r="J57" i="6"/>
  <c r="J58" i="6"/>
  <c r="L58" i="6"/>
  <c r="L57" i="6"/>
  <c r="M59" i="6"/>
  <c r="M60" i="6"/>
  <c r="J62" i="6"/>
  <c r="M31" i="6"/>
  <c r="L37" i="6"/>
  <c r="L38" i="6"/>
  <c r="M39" i="6"/>
  <c r="M41" i="6"/>
  <c r="M44" i="6"/>
  <c r="J46" i="6"/>
</calcChain>
</file>

<file path=xl/sharedStrings.xml><?xml version="1.0" encoding="utf-8"?>
<sst xmlns="http://schemas.openxmlformats.org/spreadsheetml/2006/main" count="70" uniqueCount="58">
  <si>
    <t>Importo totale</t>
  </si>
  <si>
    <t>MQ</t>
  </si>
  <si>
    <t>Importo parziale</t>
  </si>
  <si>
    <t>Tariffa unitaria per i primi 100 mq di superficie coperta totale nei diversi piani</t>
  </si>
  <si>
    <t>€ /mq</t>
  </si>
  <si>
    <t>Superficie eccedente i 100 mq</t>
  </si>
  <si>
    <t>Importo diritti progetto attuale</t>
  </si>
  <si>
    <t>da versare</t>
  </si>
  <si>
    <t>NOTA: i dati da compilare sono indicati con fondo azzurro</t>
  </si>
  <si>
    <t>INTESTATARIO</t>
  </si>
  <si>
    <t>(COGNOME e NOME o DITTA)</t>
  </si>
  <si>
    <t>DENOMINAZIONE PROGETTO</t>
  </si>
  <si>
    <t>(Progetto di …)</t>
  </si>
  <si>
    <t>INDIRIZZO E RIFERIMENTO CATASTALE</t>
  </si>
  <si>
    <t>(Denominazione abitato, via o località, numero civico)</t>
  </si>
  <si>
    <t>Tipologia dei diritti di segreteria</t>
  </si>
  <si>
    <t>SEZIONE 1 - IMPORTO DA CALCOLARSI IN BASE ALLA SUPERFICIE</t>
  </si>
  <si>
    <t>Parametro da utilizzare: Superficie coperta di tutti i livelli che compongono l'unità immobiliare, come risultante dal planovolumetrico  (inclusi seminterrati, sottotetti, balconi, terrazze, portici, ecc.)</t>
  </si>
  <si>
    <t>a. Quota fissa (Importo minimo)</t>
  </si>
  <si>
    <t>c. Quota variabile in base ad adempimenti specifici (barrare)</t>
  </si>
  <si>
    <t>X</t>
  </si>
  <si>
    <t>b. Quota variabile in base alla superficie (compresi pertinenze, accessori e superfici utili non residenziali valutate al lordo dei muri)</t>
  </si>
  <si>
    <t xml:space="preserve">Importo fisso (edilizia libera con comunicazione lavori CIL/CILA, SCIA per lavori che non modificano i parametri urbanistici) </t>
  </si>
  <si>
    <t>(inserire la superficie totale; inserire 0 in caso di diritti ad importo fisso)</t>
  </si>
  <si>
    <t>Approvazione studio di compatibilita' idraulica, idrogeologica, geologica e/o geotecnica per interventi complessi in zone di rischio 2-3-4 o per qualunque intervento in zona di rischio 4 che comporta un procedimento di approvazione*</t>
  </si>
  <si>
    <t>*per le unità immobiliari singole ed ordinarie è dovuto il solo deposito dello studio, nei casi previsti dal modello A30/SUAPE, ma non il procedimento specifico di approvazione</t>
  </si>
  <si>
    <t>(barrare nel caso in cui ricorre)</t>
  </si>
  <si>
    <t>(barrare il caso che ricorre)</t>
  </si>
  <si>
    <r>
      <t xml:space="preserve">già versati in precedenza 
</t>
    </r>
    <r>
      <rPr>
        <sz val="8"/>
        <rFont val="Times New Roman"/>
        <family val="1"/>
      </rPr>
      <t>(allegare copia della ricevuta di versamento)</t>
    </r>
  </si>
  <si>
    <t>* per i progetti contenenti opere di manutenzione ai sensi dell'art. 3 del DPR n. 380/2001 - non comportanti la variazione di volume o di superficie utile (residenziale o non residenziale) o del numero di unità immobiliari o della destinazione d'uso - si applica l'importo fisso di 30,00 euro; per le autocertificazioni di agibilità si applica l'importo fisso di 50 euro; per le opere costituenti nuova costruzione ma non comportanti la modifica di parametri urbanistici ma ricadenti nella DUA (ad es. pozzi, recinzioni rilevanti soggette a permesso, ecc.) si applica l'importo fisso della nuova costruzione (100 euro)</t>
  </si>
  <si>
    <t>Progetto di opere edilizie costituenti nuova costruzione ai sensi dell'art. 3 del DPR n. 380/2001 che non modificano i parametri urbanistici nel lotto di intervento</t>
  </si>
  <si>
    <t xml:space="preserve">(barrare la casella secondo il caso che ricorre)
</t>
  </si>
  <si>
    <t>Progetto relativo ad area cimiteriale (nuova costruzione o modifica comportante la presentazione di un progetto edilizio)</t>
  </si>
  <si>
    <t>Concessione di loculi, aree, colombari, ossari, autorizzazione alla modifica di sepolture non comportante la presentazione di un progetto</t>
  </si>
  <si>
    <t>Esumazione o estumulazione, ordinaria o straordinaria, traslazione o riduzione in resti (tariffa per ciascuna salma o nominativo, esclusi oneri relativi all'Ufficiale Sanitario di competenza ATS)</t>
  </si>
  <si>
    <t>Parametro da utilizzare: superficie reale lorda del comparto oggetto di pianificazione</t>
  </si>
  <si>
    <t>Importo in funzione della superficie coperta o del comparto (nuova costruzione, ampliamento o sopraelevazione, demolizione, demolizione e ricostruzione, ristrutturazione edilizia, accertamento di conformità, condono edilizio, strumenti urbanistici attuativi)</t>
  </si>
  <si>
    <t>(barrare la casella 
secondo il caso che ricorre)</t>
  </si>
  <si>
    <t>Tariffa unitaria per i primi 5000 mq di superficie coperta totale nei diversi piani</t>
  </si>
  <si>
    <t>b. Quota variabile in base alla superficie reale lorda (comprese recinzioni, pertinenze, parti già edificate, parti inedificate, ecc.)</t>
  </si>
  <si>
    <t>Importo diritti progetto di piano attuale</t>
  </si>
  <si>
    <t>SEZIONE 2 - DIRITTI DI SEGRETERIA AD IMPORTO FISSO*</t>
  </si>
  <si>
    <t>MODALITA' CONSENTITE PER IL VERSAMENTO DELL'IMPORTO DOVUTO (specificare la causale “diritti di segreteria” seguita da cognome e nome dell'intestatario della pratica nel caso in cui fosse diverso dal nominativo di chi effettua il pagamento)</t>
  </si>
  <si>
    <t xml:space="preserve">1. versamento sul C/C n. 16215097 intestato al Comune di Gonnesa Servizio di Tesoreria;
2. bonifico sul conto corrente bancario codice IBAN IT96K0101585960000000001174 intestato al Comune di Gonnesa;
</t>
  </si>
  <si>
    <t>PROSPETTO DI CALCOLO DEI DIRITTI DI SEGRETERIA (tariffe aggiornate con Delib. G.C. n. 33 del 06/03/2018)
PER IL CONTROLLO / VERIFICA / ESPLETAMENTO DI PRATICHE DA PARTE DEGLI UFFICI TECNICI COMUNALI</t>
  </si>
  <si>
    <t xml:space="preserve">Pratiche di attività edilizia libera soggette a CIL/CILA (es. mod. F13 /Suape e relative asseverazioni)e pratiche edilizie varie (SCIA leggera e altri) non comportanti il controllo di un progetto edilizio, dichiarazioni di inagibilità e attestazioni varie </t>
  </si>
  <si>
    <t xml:space="preserve">1.a - PROGETTI SOGGETTI A PROVVEDIMENTO UNICO RELATIVI A NUOVE COSTRUZIONI, AMPLIAMENTO, RISTRUTTURAZIONE, RESTAURO E RISANAMENTO - PRATICHE DENOMINATE DUA / SCIA / CILA (es. F13/Suape +  moduli A0/A1) O ALTRO PROCEDIMENTO SEMPLIFICATO COMPORTANTE LA PRESENTAZIONE DI UN PROGETTO EDILIZIO, COMPRESE SANATORIE) 
</t>
  </si>
  <si>
    <t xml:space="preserve">1.b - PIANI URBANISTICI COMUNQUE DENOMINATI (COMPRESE VARIANTI, LOTTI O STRALCI FUNZIONALI)*
</t>
  </si>
  <si>
    <t>*Per le ulteriori indicazioni relative ai piani attuativi si rimanda all'apposito mnodulo di istanza / deposito disponibile nel sito internet istituzionale 
del Comune di Gonnesa nella pagina dei Servizi On Line - Modulistica e autocertificazioni / Servizi Tecnici</t>
  </si>
  <si>
    <t>Accesso agli atti (tariffa di ricerca fascicoli edilizi per singola unità immobiliare, ad eccezione di quelle ricomprese nello stesso fascicolo edilizio; oltre al costo di scansione pari a 10 euro per ciascun fascicolo edilizio, escluso il costo di riproduzione su supporto cartaceo a carico del richiedente)</t>
  </si>
  <si>
    <t>x</t>
  </si>
  <si>
    <t>numero mappali (max 10)</t>
  </si>
  <si>
    <t>Certificati di destinazione urbanistica (CDU) - tariffa € 10,00 per ogni mappale, con un massimo di € 50,00 per ogni certificato (ART. 10 L. 68/1993) e di 10 MAPPALI per ogni certificato*</t>
  </si>
  <si>
    <t>(*per i terreni comprendenti più di  10 mappali devono essere presentate tante domande quanti sono i certificati o i compendi immobiliari, nel numero strattamente necessario; ad ecccezione del caso del singolo terreno contiguo comprendente anche oltre 10 mappali ma tutti contigui, ovvero unicamente separati da strada ma ricadenti nella stessa zona urbanistica o nella stessa località, per il quale viene rilasciato un unico certificato)</t>
  </si>
  <si>
    <t>Progetto di opere edilizie ricadenti nella tipologia nuova costruzione o altra pratica edilizia con progetto (compresa ad es. : demoliz.-ricostr., progetto di definizione condono)</t>
  </si>
  <si>
    <t>Progetto relativo ad edificio esistente (es. ampliamento, riduzione volumi, ristrutturazione, fusione, frazionamento, cambio destinazione d'uso, recupero ai fini abitativi, cambio di destinazione d'uso non urbanisticamente rilevante, recupero, restauro e risanamento conservativo, manutenzione straordinaria, ecc.)</t>
  </si>
  <si>
    <t>Dichiarazione autocertificativae di agibilità</t>
  </si>
  <si>
    <t>N.B. IL FOGLIO DI CALCOLO COMPILATO, DAL QUALE RISULTA L'IMPORTO CORRISPONDENTE ALLA RICEVUTA O ALLE RICEVUTE DI VERSAMENTO O DI BONIFICO DEVE ESSERE SALVATO IN FORMATO PDF E CONSEGNATO UNITAMENTE ALL'ISTANZA E ALLA DIMOSTRAZIONE DI AVVENUTO PAGAMENTO (SE RITENUTO UTILE PER LE VERIFICHE PUò ESSERE TRASMESSO ANCHE IN FORMATO XLSX IN AGGIUNTA AL FILE PDF)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</si>
</sst>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€&quot;\ #,##0.00;[Red]\-&quot;€&quot;\ #,##0.00"/>
    <numFmt numFmtId="165" formatCode="_-&quot;€&quot;\ * #,##0.00_-;\-&quot;€&quot;\ * #,##0.00_-;_-&quot;€&quot;\ * &quot;-&quot;??_-;_-@_-"/>
    <numFmt numFmtId="166" formatCode="&quot;€&quot;\ 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sz val="10"/>
      <color theme="4"/>
      <name val="Times New Roman"/>
      <family val="1"/>
    </font>
    <font>
      <sz val="11"/>
      <color theme="4"/>
      <name val="Calibri"/>
      <family val="2"/>
      <scheme val="minor"/>
    </font>
    <font>
      <b/>
      <sz val="10"/>
      <color indexed="8"/>
      <name val="Times New Roman"/>
      <family val="1"/>
    </font>
    <font>
      <b/>
      <sz val="12"/>
      <color indexed="8"/>
      <name val="Times New Roman"/>
      <family val="1"/>
    </font>
    <font>
      <b/>
      <i/>
      <sz val="9"/>
      <color indexed="8"/>
      <name val="Times New Roman"/>
      <family val="1"/>
    </font>
    <font>
      <i/>
      <sz val="8"/>
      <color indexed="8"/>
      <name val="Times New Roman"/>
      <family val="1"/>
    </font>
    <font>
      <b/>
      <i/>
      <sz val="18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8"/>
      <color indexed="8"/>
      <name val="Times New Roman"/>
      <family val="1"/>
    </font>
    <font>
      <sz val="8"/>
      <color indexed="8"/>
      <name val="Times New Roman"/>
      <family val="1"/>
    </font>
    <font>
      <sz val="6"/>
      <color indexed="8"/>
      <name val="Times New Roman"/>
      <family val="1"/>
    </font>
    <font>
      <sz val="4"/>
      <color indexed="8"/>
      <name val="Times New Roman"/>
      <family val="1"/>
    </font>
    <font>
      <b/>
      <sz val="10"/>
      <color theme="4"/>
      <name val="Times New Roman"/>
      <family val="1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name val="Times New Roman"/>
      <family val="1"/>
    </font>
    <font>
      <sz val="8"/>
      <name val="Times New Roman"/>
      <family val="1"/>
    </font>
    <font>
      <sz val="6"/>
      <color theme="1"/>
      <name val="Calibri"/>
      <family val="2"/>
      <scheme val="minor"/>
    </font>
    <font>
      <i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3" tint="0.7999816888943144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8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40">
    <xf numFmtId="0" fontId="0" fillId="0" borderId="0" xfId="0"/>
    <xf numFmtId="0" fontId="3" fillId="0" borderId="0" xfId="0" applyFont="1" applyBorder="1"/>
    <xf numFmtId="0" fontId="2" fillId="0" borderId="0" xfId="0" applyFont="1" applyBorder="1"/>
    <xf numFmtId="164" fontId="3" fillId="0" borderId="0" xfId="0" applyNumberFormat="1" applyFont="1" applyBorder="1"/>
    <xf numFmtId="2" fontId="3" fillId="0" borderId="0" xfId="0" applyNumberFormat="1" applyFont="1" applyBorder="1" applyAlignment="1">
      <alignment horizontal="right" vertical="center"/>
    </xf>
    <xf numFmtId="166" fontId="2" fillId="3" borderId="0" xfId="0" applyNumberFormat="1" applyFont="1" applyFill="1" applyBorder="1" applyAlignment="1">
      <alignment horizontal="right" vertical="center"/>
    </xf>
    <xf numFmtId="0" fontId="8" fillId="4" borderId="4" xfId="0" applyFont="1" applyFill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vertical="center"/>
    </xf>
    <xf numFmtId="0" fontId="4" fillId="0" borderId="0" xfId="0" applyFont="1" applyBorder="1" applyProtection="1"/>
    <xf numFmtId="0" fontId="11" fillId="4" borderId="6" xfId="0" applyFont="1" applyFill="1" applyBorder="1" applyAlignment="1" applyProtection="1">
      <alignment horizontal="center" vertical="center" wrapText="1"/>
    </xf>
    <xf numFmtId="0" fontId="11" fillId="4" borderId="7" xfId="0" applyFont="1" applyFill="1" applyBorder="1" applyAlignment="1" applyProtection="1">
      <alignment horizontal="center" vertical="center" wrapText="1"/>
    </xf>
    <xf numFmtId="0" fontId="9" fillId="4" borderId="0" xfId="0" applyFont="1" applyFill="1" applyBorder="1" applyAlignment="1" applyProtection="1">
      <alignment horizontal="left" vertical="center" wrapText="1"/>
    </xf>
    <xf numFmtId="0" fontId="9" fillId="4" borderId="13" xfId="0" applyFont="1" applyFill="1" applyBorder="1" applyAlignment="1" applyProtection="1">
      <alignment horizontal="left" vertical="center" wrapText="1"/>
    </xf>
    <xf numFmtId="0" fontId="10" fillId="4" borderId="0" xfId="0" applyFont="1" applyFill="1" applyBorder="1" applyAlignment="1" applyProtection="1">
      <alignment horizontal="left" vertical="center" wrapText="1"/>
    </xf>
    <xf numFmtId="0" fontId="10" fillId="4" borderId="13" xfId="0" applyFont="1" applyFill="1" applyBorder="1" applyAlignment="1" applyProtection="1">
      <alignment horizontal="left" vertical="center" wrapText="1"/>
    </xf>
    <xf numFmtId="0" fontId="16" fillId="4" borderId="0" xfId="0" applyFont="1" applyFill="1" applyBorder="1" applyAlignment="1" applyProtection="1">
      <alignment horizontal="center" vertical="top" wrapText="1"/>
    </xf>
    <xf numFmtId="0" fontId="4" fillId="0" borderId="0" xfId="0" applyFont="1" applyBorder="1" applyProtection="1"/>
    <xf numFmtId="0" fontId="0" fillId="0" borderId="0" xfId="0"/>
    <xf numFmtId="0" fontId="4" fillId="0" borderId="0" xfId="0" applyFont="1" applyBorder="1" applyProtection="1"/>
    <xf numFmtId="0" fontId="0" fillId="0" borderId="0" xfId="0"/>
    <xf numFmtId="0" fontId="3" fillId="0" borderId="0" xfId="0" applyFont="1" applyBorder="1"/>
    <xf numFmtId="0" fontId="3" fillId="0" borderId="0" xfId="0" applyFont="1"/>
    <xf numFmtId="164" fontId="3" fillId="0" borderId="0" xfId="0" applyNumberFormat="1" applyFont="1" applyBorder="1"/>
    <xf numFmtId="166" fontId="3" fillId="3" borderId="0" xfId="0" applyNumberFormat="1" applyFont="1" applyFill="1" applyBorder="1"/>
    <xf numFmtId="0" fontId="3" fillId="0" borderId="0" xfId="0" applyFont="1" applyBorder="1" applyAlignment="1">
      <alignment wrapText="1"/>
    </xf>
    <xf numFmtId="2" fontId="3" fillId="2" borderId="2" xfId="0" applyNumberFormat="1" applyFont="1" applyFill="1" applyBorder="1"/>
    <xf numFmtId="0" fontId="0" fillId="0" borderId="0" xfId="0"/>
    <xf numFmtId="0" fontId="8" fillId="4" borderId="4" xfId="0" applyFont="1" applyFill="1" applyBorder="1" applyAlignment="1" applyProtection="1">
      <alignment horizontal="left" vertical="center" wrapText="1"/>
    </xf>
    <xf numFmtId="0" fontId="7" fillId="4" borderId="1" xfId="0" applyFont="1" applyFill="1" applyBorder="1" applyAlignment="1" applyProtection="1">
      <alignment horizontal="center" vertical="top" wrapText="1"/>
    </xf>
    <xf numFmtId="0" fontId="12" fillId="4" borderId="0" xfId="0" applyFont="1" applyFill="1" applyBorder="1" applyAlignment="1" applyProtection="1">
      <alignment horizontal="right" vertical="center"/>
    </xf>
    <xf numFmtId="0" fontId="13" fillId="4" borderId="0" xfId="0" applyFont="1" applyFill="1" applyBorder="1" applyAlignment="1" applyProtection="1">
      <alignment horizontal="right"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Border="1"/>
    <xf numFmtId="0" fontId="2" fillId="0" borderId="0" xfId="0" applyFont="1" applyBorder="1"/>
    <xf numFmtId="0" fontId="4" fillId="0" borderId="0" xfId="0" applyFont="1" applyBorder="1" applyProtection="1"/>
    <xf numFmtId="0" fontId="11" fillId="4" borderId="6" xfId="0" applyFont="1" applyFill="1" applyBorder="1" applyAlignment="1" applyProtection="1">
      <alignment horizontal="center" vertical="center" wrapText="1"/>
    </xf>
    <xf numFmtId="0" fontId="14" fillId="4" borderId="0" xfId="0" applyFont="1" applyFill="1" applyBorder="1" applyAlignment="1" applyProtection="1">
      <alignment horizontal="left" vertical="center" wrapText="1"/>
    </xf>
    <xf numFmtId="0" fontId="0" fillId="0" borderId="0" xfId="0"/>
    <xf numFmtId="0" fontId="3" fillId="0" borderId="0" xfId="0" applyFont="1" applyBorder="1"/>
    <xf numFmtId="0" fontId="2" fillId="0" borderId="0" xfId="0" applyFont="1" applyBorder="1"/>
    <xf numFmtId="0" fontId="3" fillId="0" borderId="0" xfId="0" applyFont="1"/>
    <xf numFmtId="0" fontId="3" fillId="0" borderId="0" xfId="0" applyFont="1" applyBorder="1" applyAlignment="1">
      <alignment horizontal="right"/>
    </xf>
    <xf numFmtId="2" fontId="2" fillId="0" borderId="0" xfId="0" applyNumberFormat="1" applyFont="1" applyBorder="1"/>
    <xf numFmtId="2" fontId="3" fillId="3" borderId="0" xfId="0" applyNumberFormat="1" applyFont="1" applyFill="1" applyBorder="1"/>
    <xf numFmtId="0" fontId="3" fillId="3" borderId="0" xfId="0" applyFont="1" applyFill="1" applyBorder="1"/>
    <xf numFmtId="166" fontId="3" fillId="3" borderId="0" xfId="1" applyNumberFormat="1" applyFont="1" applyFill="1" applyBorder="1"/>
    <xf numFmtId="166" fontId="3" fillId="3" borderId="1" xfId="1" applyNumberFormat="1" applyFont="1" applyFill="1" applyBorder="1"/>
    <xf numFmtId="0" fontId="3" fillId="0" borderId="0" xfId="0" applyFont="1" applyBorder="1" applyAlignment="1">
      <alignment wrapText="1"/>
    </xf>
    <xf numFmtId="0" fontId="5" fillId="0" borderId="0" xfId="0" applyFont="1" applyBorder="1" applyAlignment="1">
      <alignment horizontal="right" wrapText="1"/>
    </xf>
    <xf numFmtId="0" fontId="3" fillId="0" borderId="0" xfId="0" applyFont="1" applyBorder="1"/>
    <xf numFmtId="0" fontId="3" fillId="0" borderId="0" xfId="0" applyFont="1" applyBorder="1"/>
    <xf numFmtId="0" fontId="0" fillId="0" borderId="0" xfId="0"/>
    <xf numFmtId="0" fontId="3" fillId="0" borderId="0" xfId="0" applyFont="1" applyBorder="1"/>
    <xf numFmtId="0" fontId="3" fillId="0" borderId="0" xfId="0" applyFont="1"/>
    <xf numFmtId="0" fontId="4" fillId="0" borderId="0" xfId="0" applyFont="1" applyBorder="1" applyProtection="1"/>
    <xf numFmtId="0" fontId="7" fillId="6" borderId="1" xfId="0" applyFont="1" applyFill="1" applyBorder="1" applyAlignment="1" applyProtection="1">
      <alignment horizontal="center" vertical="top" wrapText="1"/>
    </xf>
    <xf numFmtId="0" fontId="17" fillId="6" borderId="10" xfId="0" applyFont="1" applyFill="1" applyBorder="1" applyAlignment="1" applyProtection="1">
      <alignment horizontal="center" vertical="center"/>
    </xf>
    <xf numFmtId="0" fontId="0" fillId="0" borderId="0" xfId="0" applyAlignment="1">
      <alignment wrapText="1"/>
    </xf>
    <xf numFmtId="0" fontId="2" fillId="0" borderId="0" xfId="0" applyFont="1" applyBorder="1" applyAlignment="1">
      <alignment vertical="center"/>
    </xf>
    <xf numFmtId="0" fontId="14" fillId="5" borderId="2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0" xfId="0" applyBorder="1"/>
    <xf numFmtId="0" fontId="3" fillId="0" borderId="1" xfId="0" applyFont="1" applyBorder="1"/>
    <xf numFmtId="0" fontId="0" fillId="0" borderId="1" xfId="0" applyBorder="1"/>
    <xf numFmtId="164" fontId="0" fillId="3" borderId="1" xfId="0" applyNumberFormat="1" applyFill="1" applyBorder="1" applyAlignment="1">
      <alignment vertical="center"/>
    </xf>
    <xf numFmtId="0" fontId="3" fillId="0" borderId="0" xfId="0" applyFont="1" applyBorder="1" applyAlignment="1">
      <alignment horizontal="left" wrapText="1"/>
    </xf>
    <xf numFmtId="0" fontId="0" fillId="0" borderId="12" xfId="0" applyBorder="1" applyAlignment="1">
      <alignment vertical="center" wrapText="1"/>
    </xf>
    <xf numFmtId="164" fontId="3" fillId="2" borderId="2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14" fillId="4" borderId="10" xfId="0" applyFont="1" applyFill="1" applyBorder="1" applyAlignment="1" applyProtection="1">
      <alignment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11" fillId="4" borderId="6" xfId="0" applyFont="1" applyFill="1" applyBorder="1" applyAlignment="1" applyProtection="1">
      <alignment horizontal="center" vertical="center" wrapText="1"/>
    </xf>
    <xf numFmtId="0" fontId="14" fillId="4" borderId="0" xfId="0" applyFont="1" applyFill="1" applyBorder="1" applyAlignment="1" applyProtection="1">
      <alignment horizontal="left" vertical="center" wrapText="1"/>
    </xf>
    <xf numFmtId="0" fontId="3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vertical="center" wrapText="1"/>
    </xf>
    <xf numFmtId="0" fontId="11" fillId="4" borderId="6" xfId="0" applyFont="1" applyFill="1" applyBorder="1" applyAlignment="1" applyProtection="1">
      <alignment horizontal="center" vertical="center" wrapText="1"/>
    </xf>
    <xf numFmtId="166" fontId="3" fillId="7" borderId="1" xfId="0" applyNumberFormat="1" applyFont="1" applyFill="1" applyBorder="1"/>
    <xf numFmtId="0" fontId="21" fillId="0" borderId="0" xfId="0" applyFont="1" applyBorder="1" applyAlignment="1">
      <alignment horizontal="right" vertical="center" wrapText="1"/>
    </xf>
    <xf numFmtId="164" fontId="3" fillId="2" borderId="1" xfId="0" applyNumberFormat="1" applyFont="1" applyFill="1" applyBorder="1"/>
    <xf numFmtId="0" fontId="0" fillId="7" borderId="0" xfId="0" applyFill="1"/>
    <xf numFmtId="0" fontId="0" fillId="8" borderId="0" xfId="0" applyFont="1" applyFill="1" applyBorder="1" applyAlignment="1">
      <alignment horizontal="center"/>
    </xf>
    <xf numFmtId="0" fontId="0" fillId="7" borderId="0" xfId="0" applyFont="1" applyFill="1" applyBorder="1" applyAlignment="1">
      <alignment horizontal="center"/>
    </xf>
    <xf numFmtId="0" fontId="23" fillId="7" borderId="0" xfId="0" applyFont="1" applyFill="1" applyAlignment="1">
      <alignment horizontal="center" wrapText="1"/>
    </xf>
    <xf numFmtId="0" fontId="0" fillId="7" borderId="0" xfId="0" applyFill="1" applyBorder="1"/>
    <xf numFmtId="0" fontId="20" fillId="0" borderId="0" xfId="0" applyFont="1" applyAlignment="1">
      <alignment horizontal="center"/>
    </xf>
    <xf numFmtId="164" fontId="0" fillId="3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0" fillId="2" borderId="2" xfId="0" applyNumberFormat="1" applyFill="1" applyBorder="1" applyAlignment="1">
      <alignment horizontal="center" vertical="center"/>
    </xf>
    <xf numFmtId="0" fontId="10" fillId="5" borderId="9" xfId="0" applyFont="1" applyFill="1" applyBorder="1" applyAlignment="1" applyProtection="1">
      <alignment horizontal="left" vertical="center" wrapText="1"/>
    </xf>
    <xf numFmtId="0" fontId="10" fillId="5" borderId="10" xfId="0" applyFont="1" applyFill="1" applyBorder="1" applyAlignment="1" applyProtection="1">
      <alignment horizontal="left" vertical="center" wrapText="1"/>
    </xf>
    <xf numFmtId="0" fontId="10" fillId="5" borderId="11" xfId="0" applyFont="1" applyFill="1" applyBorder="1" applyAlignment="1" applyProtection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0" fillId="4" borderId="0" xfId="0" applyFont="1" applyFill="1" applyBorder="1" applyAlignment="1" applyProtection="1">
      <alignment horizontal="center" vertical="center" wrapText="1"/>
    </xf>
    <xf numFmtId="0" fontId="14" fillId="4" borderId="0" xfId="0" applyFont="1" applyFill="1" applyBorder="1" applyAlignment="1" applyProtection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0" fillId="0" borderId="12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14" fillId="4" borderId="12" xfId="0" applyFont="1" applyFill="1" applyBorder="1" applyAlignment="1" applyProtection="1">
      <alignment horizontal="left" vertical="center" wrapText="1"/>
    </xf>
    <xf numFmtId="0" fontId="14" fillId="4" borderId="0" xfId="0" applyFont="1" applyFill="1" applyBorder="1" applyAlignment="1" applyProtection="1">
      <alignment horizontal="left" vertical="center" wrapText="1"/>
    </xf>
    <xf numFmtId="0" fontId="3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11" fillId="4" borderId="6" xfId="0" applyFont="1" applyFill="1" applyBorder="1" applyAlignment="1" applyProtection="1">
      <alignment horizontal="center" vertical="center" wrapText="1"/>
    </xf>
    <xf numFmtId="0" fontId="11" fillId="4" borderId="7" xfId="0" applyFont="1" applyFill="1" applyBorder="1" applyAlignment="1" applyProtection="1">
      <alignment horizontal="center" vertical="center" wrapText="1"/>
    </xf>
    <xf numFmtId="0" fontId="15" fillId="4" borderId="4" xfId="0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left" wrapText="1"/>
    </xf>
    <xf numFmtId="0" fontId="17" fillId="5" borderId="10" xfId="0" applyFont="1" applyFill="1" applyBorder="1" applyAlignment="1" applyProtection="1">
      <alignment horizontal="center" vertical="center"/>
    </xf>
    <xf numFmtId="0" fontId="16" fillId="4" borderId="4" xfId="0" applyFont="1" applyFill="1" applyBorder="1" applyAlignment="1" applyProtection="1">
      <alignment horizontal="center" vertical="center" wrapText="1"/>
    </xf>
    <xf numFmtId="0" fontId="16" fillId="4" borderId="8" xfId="0" applyFont="1" applyFill="1" applyBorder="1" applyAlignment="1" applyProtection="1">
      <alignment horizontal="center" vertical="top" wrapText="1"/>
    </xf>
    <xf numFmtId="0" fontId="7" fillId="4" borderId="10" xfId="0" applyFont="1" applyFill="1" applyBorder="1" applyAlignment="1" applyProtection="1">
      <alignment horizontal="center" vertical="center" wrapText="1"/>
    </xf>
    <xf numFmtId="0" fontId="7" fillId="4" borderId="11" xfId="0" applyFont="1" applyFill="1" applyBorder="1" applyAlignment="1" applyProtection="1">
      <alignment horizontal="center" vertical="center" wrapText="1"/>
    </xf>
    <xf numFmtId="0" fontId="20" fillId="0" borderId="0" xfId="0" applyFont="1" applyAlignment="1">
      <alignment horizontal="center" wrapText="1"/>
    </xf>
    <xf numFmtId="2" fontId="3" fillId="0" borderId="0" xfId="0" applyNumberFormat="1" applyFont="1" applyBorder="1" applyAlignment="1">
      <alignment horizontal="right" wrapText="1"/>
    </xf>
    <xf numFmtId="0" fontId="19" fillId="0" borderId="14" xfId="0" applyFont="1" applyBorder="1" applyAlignment="1">
      <alignment horizontal="center" wrapText="1"/>
    </xf>
    <xf numFmtId="0" fontId="19" fillId="0" borderId="14" xfId="0" applyFont="1" applyBorder="1" applyAlignment="1">
      <alignment horizontal="center"/>
    </xf>
    <xf numFmtId="0" fontId="0" fillId="8" borderId="12" xfId="0" applyFont="1" applyFill="1" applyBorder="1" applyAlignment="1">
      <alignment horizontal="center"/>
    </xf>
    <xf numFmtId="0" fontId="0" fillId="8" borderId="0" xfId="0" applyFont="1" applyFill="1" applyBorder="1" applyAlignment="1">
      <alignment horizontal="center"/>
    </xf>
    <xf numFmtId="0" fontId="14" fillId="4" borderId="10" xfId="0" applyFont="1" applyFill="1" applyBorder="1" applyAlignment="1" applyProtection="1">
      <alignment horizontal="left" vertical="center" wrapText="1"/>
    </xf>
    <xf numFmtId="0" fontId="10" fillId="5" borderId="9" xfId="0" applyFont="1" applyFill="1" applyBorder="1" applyAlignment="1" applyProtection="1">
      <alignment horizontal="left" vertical="center"/>
    </xf>
    <xf numFmtId="0" fontId="10" fillId="5" borderId="10" xfId="0" applyFont="1" applyFill="1" applyBorder="1" applyAlignment="1" applyProtection="1">
      <alignment horizontal="left" vertical="center"/>
    </xf>
    <xf numFmtId="0" fontId="10" fillId="5" borderId="11" xfId="0" applyFont="1" applyFill="1" applyBorder="1" applyAlignment="1" applyProtection="1">
      <alignment horizontal="left" vertical="center"/>
    </xf>
    <xf numFmtId="0" fontId="3" fillId="0" borderId="0" xfId="0" applyFont="1" applyBorder="1" applyAlignment="1">
      <alignment horizontal="center" wrapText="1"/>
    </xf>
    <xf numFmtId="0" fontId="0" fillId="8" borderId="12" xfId="0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0" borderId="0" xfId="0" applyAlignment="1">
      <alignment horizont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761999</xdr:colOff>
      <xdr:row>0</xdr:row>
      <xdr:rowOff>0</xdr:rowOff>
    </xdr:from>
    <xdr:to>
      <xdr:col>7</xdr:col>
      <xdr:colOff>567638</xdr:colOff>
      <xdr:row>7</xdr:row>
      <xdr:rowOff>590549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5B54A4F1-F46F-4D51-845B-396CA677F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0449" y="0"/>
          <a:ext cx="2663139" cy="15938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2"/>
  <dimension ref="A1:P93"/>
  <sheetViews>
    <sheetView tabSelected="1" view="pageBreakPreview" topLeftCell="B46" zoomScaleNormal="160" zoomScaleSheetLayoutView="100" workbookViewId="0">
      <selection activeCell="O25" sqref="O25"/>
    </sheetView>
  </sheetViews>
  <sheetFormatPr defaultRowHeight="14.5" x14ac:dyDescent="0.35"/>
  <cols>
    <col min="1" max="1" width="4" style="88" customWidth="1"/>
    <col min="3" max="3" width="24.7265625" customWidth="1"/>
    <col min="4" max="4" width="3.1796875" style="27" customWidth="1"/>
    <col min="5" max="5" width="27.7265625" customWidth="1"/>
    <col min="6" max="6" width="4.54296875" customWidth="1"/>
    <col min="10" max="10" width="13.453125" customWidth="1"/>
    <col min="11" max="11" width="4.81640625" style="52" customWidth="1"/>
    <col min="12" max="12" width="9.7265625" customWidth="1"/>
    <col min="13" max="13" width="10.7265625" customWidth="1"/>
    <col min="14" max="14" width="5.1796875" customWidth="1"/>
  </cols>
  <sheetData>
    <row r="1" spans="1:16" ht="9.75" customHeight="1" x14ac:dyDescent="0.35">
      <c r="A1" s="92"/>
      <c r="B1" s="55"/>
      <c r="C1" s="28"/>
      <c r="D1" s="28"/>
      <c r="E1" s="6"/>
      <c r="F1" s="6"/>
      <c r="G1" s="6"/>
      <c r="H1" s="6"/>
      <c r="I1" s="7"/>
      <c r="J1" s="7"/>
      <c r="K1" s="7"/>
      <c r="L1" s="8"/>
      <c r="M1" s="9"/>
      <c r="N1" s="52"/>
      <c r="O1" s="52"/>
      <c r="P1" s="52"/>
    </row>
    <row r="2" spans="1:16" ht="9.75" customHeight="1" x14ac:dyDescent="0.35">
      <c r="A2" s="92"/>
      <c r="B2" s="55"/>
      <c r="C2" s="12"/>
      <c r="D2" s="12"/>
      <c r="E2" s="12"/>
      <c r="F2" s="12"/>
      <c r="G2" s="12"/>
      <c r="H2" s="12"/>
      <c r="I2" s="12"/>
      <c r="J2" s="12"/>
      <c r="K2" s="12"/>
      <c r="L2" s="13"/>
      <c r="M2" s="9"/>
      <c r="N2" s="52"/>
      <c r="O2" s="52"/>
      <c r="P2" s="52"/>
    </row>
    <row r="3" spans="1:16" ht="8.25" customHeight="1" x14ac:dyDescent="0.35">
      <c r="A3" s="92"/>
      <c r="B3" s="55"/>
      <c r="C3" s="14"/>
      <c r="D3" s="14"/>
      <c r="E3" s="14"/>
      <c r="F3" s="14"/>
      <c r="G3" s="14"/>
      <c r="H3" s="14"/>
      <c r="I3" s="14"/>
      <c r="J3" s="14"/>
      <c r="K3" s="14"/>
      <c r="L3" s="15"/>
      <c r="M3" s="9"/>
      <c r="N3" s="52"/>
      <c r="O3" s="52"/>
      <c r="P3" s="52"/>
    </row>
    <row r="4" spans="1:16" ht="9.75" customHeight="1" x14ac:dyDescent="0.35">
      <c r="A4" s="92"/>
      <c r="B4" s="55"/>
      <c r="C4" s="80"/>
      <c r="D4" s="36"/>
      <c r="E4" s="10"/>
      <c r="F4" s="10"/>
      <c r="G4" s="10"/>
      <c r="H4" s="10"/>
      <c r="I4" s="10"/>
      <c r="J4" s="10"/>
      <c r="K4" s="84"/>
      <c r="L4" s="11"/>
      <c r="M4" s="9"/>
      <c r="N4" s="52"/>
      <c r="O4" s="52"/>
      <c r="P4" s="52"/>
    </row>
    <row r="5" spans="1:16" ht="15" customHeight="1" x14ac:dyDescent="0.35">
      <c r="A5" s="92"/>
      <c r="B5" s="55"/>
      <c r="C5" s="117"/>
      <c r="D5" s="117"/>
      <c r="E5" s="117"/>
      <c r="F5" s="117"/>
      <c r="G5" s="117"/>
      <c r="H5" s="117"/>
      <c r="I5" s="117"/>
      <c r="J5" s="117"/>
      <c r="K5" s="117"/>
      <c r="L5" s="118"/>
      <c r="M5" s="17"/>
      <c r="N5" s="52"/>
      <c r="O5" s="52"/>
      <c r="P5" s="52"/>
    </row>
    <row r="6" spans="1:16" ht="15" customHeight="1" x14ac:dyDescent="0.35">
      <c r="A6" s="92"/>
      <c r="B6" s="55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7"/>
      <c r="N6" s="52"/>
      <c r="O6" s="52"/>
      <c r="P6" s="52"/>
    </row>
    <row r="7" spans="1:16" ht="12.75" customHeight="1" x14ac:dyDescent="0.35">
      <c r="A7" s="92"/>
      <c r="B7" s="55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7"/>
      <c r="N7" s="52"/>
      <c r="O7" s="52"/>
      <c r="P7" s="52"/>
    </row>
    <row r="8" spans="1:16" ht="47.5" customHeight="1" x14ac:dyDescent="0.35">
      <c r="A8" s="92"/>
      <c r="B8" s="55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7"/>
      <c r="N8" s="52"/>
      <c r="O8" s="52"/>
      <c r="P8" s="52"/>
    </row>
    <row r="9" spans="1:16" ht="6" customHeight="1" x14ac:dyDescent="0.35">
      <c r="A9" s="92"/>
      <c r="B9" s="55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7"/>
      <c r="N9" s="52"/>
      <c r="O9" s="52"/>
      <c r="P9" s="52"/>
    </row>
    <row r="10" spans="1:16" s="18" customFormat="1" ht="18" customHeight="1" x14ac:dyDescent="0.35">
      <c r="A10" s="92"/>
      <c r="B10" s="5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9"/>
      <c r="N10" s="52"/>
      <c r="O10" s="52"/>
      <c r="P10" s="52"/>
    </row>
    <row r="11" spans="1:16" s="20" customFormat="1" ht="30" customHeight="1" x14ac:dyDescent="0.35">
      <c r="A11" s="92"/>
      <c r="B11" s="55"/>
      <c r="C11" s="124" t="s">
        <v>44</v>
      </c>
      <c r="D11" s="124"/>
      <c r="E11" s="124"/>
      <c r="F11" s="124"/>
      <c r="G11" s="124"/>
      <c r="H11" s="124"/>
      <c r="I11" s="124"/>
      <c r="J11" s="124"/>
      <c r="K11" s="124"/>
      <c r="L11" s="125"/>
      <c r="M11" s="35"/>
      <c r="N11" s="52"/>
      <c r="O11" s="52"/>
      <c r="P11" s="52"/>
    </row>
    <row r="12" spans="1:16" s="20" customFormat="1" ht="17.25" customHeight="1" x14ac:dyDescent="0.35">
      <c r="A12" s="92"/>
      <c r="B12" s="55"/>
      <c r="C12" s="29"/>
      <c r="D12" s="29"/>
      <c r="E12" s="121" t="s">
        <v>8</v>
      </c>
      <c r="F12" s="121"/>
      <c r="G12" s="121"/>
      <c r="H12" s="121"/>
      <c r="I12" s="121"/>
      <c r="J12" s="29"/>
      <c r="K12" s="29"/>
      <c r="L12" s="29"/>
      <c r="M12" s="35"/>
      <c r="N12" s="52"/>
      <c r="O12" s="52"/>
      <c r="P12" s="52"/>
    </row>
    <row r="13" spans="1:16" s="52" customFormat="1" ht="20.25" customHeight="1" x14ac:dyDescent="0.35">
      <c r="A13" s="92"/>
      <c r="B13" s="55"/>
      <c r="C13" s="56"/>
      <c r="D13" s="56"/>
      <c r="E13" s="57"/>
      <c r="F13" s="57"/>
      <c r="G13" s="57"/>
      <c r="H13" s="57"/>
      <c r="I13" s="57"/>
      <c r="J13" s="56"/>
      <c r="K13" s="56"/>
      <c r="L13" s="56"/>
      <c r="M13" s="55"/>
    </row>
    <row r="14" spans="1:16" s="20" customFormat="1" ht="17.25" customHeight="1" x14ac:dyDescent="0.35">
      <c r="A14" s="92"/>
      <c r="B14" s="55"/>
      <c r="C14" s="77" t="s">
        <v>9</v>
      </c>
      <c r="D14" s="77"/>
      <c r="F14" s="133" t="s">
        <v>10</v>
      </c>
      <c r="G14" s="134"/>
      <c r="H14" s="134"/>
      <c r="I14" s="134"/>
      <c r="J14" s="134"/>
      <c r="K14" s="134"/>
      <c r="L14" s="135"/>
      <c r="M14" s="35"/>
      <c r="N14" s="52"/>
      <c r="O14" s="52"/>
      <c r="P14" s="52"/>
    </row>
    <row r="15" spans="1:16" s="20" customFormat="1" ht="18" customHeight="1" x14ac:dyDescent="0.35">
      <c r="A15" s="92"/>
      <c r="B15" s="55"/>
      <c r="C15" s="77" t="s">
        <v>11</v>
      </c>
      <c r="D15" s="77"/>
      <c r="E15" s="77"/>
      <c r="F15" s="133" t="s">
        <v>12</v>
      </c>
      <c r="G15" s="134"/>
      <c r="H15" s="134"/>
      <c r="I15" s="134"/>
      <c r="J15" s="134"/>
      <c r="K15" s="134"/>
      <c r="L15" s="135"/>
      <c r="M15" s="35"/>
      <c r="N15" s="52"/>
      <c r="O15" s="52"/>
      <c r="P15" s="52"/>
    </row>
    <row r="16" spans="1:16" s="20" customFormat="1" ht="14.25" customHeight="1" x14ac:dyDescent="0.35">
      <c r="A16" s="92"/>
      <c r="B16" s="55"/>
      <c r="C16" s="132" t="s">
        <v>13</v>
      </c>
      <c r="D16" s="132"/>
      <c r="E16" s="132"/>
      <c r="F16" s="98" t="s">
        <v>14</v>
      </c>
      <c r="G16" s="99"/>
      <c r="H16" s="99"/>
      <c r="I16" s="99"/>
      <c r="J16" s="99"/>
      <c r="K16" s="99"/>
      <c r="L16" s="100"/>
      <c r="M16" s="35"/>
      <c r="N16" s="52"/>
      <c r="O16" s="52"/>
      <c r="P16" s="52"/>
    </row>
    <row r="17" spans="1:16" s="27" customFormat="1" ht="7.5" customHeight="1" x14ac:dyDescent="0.35">
      <c r="A17" s="92"/>
      <c r="B17" s="55"/>
      <c r="C17" s="37"/>
      <c r="D17" s="37"/>
      <c r="E17" s="37"/>
      <c r="F17" s="37"/>
      <c r="G17" s="37"/>
      <c r="H17" s="37"/>
      <c r="I17" s="37"/>
      <c r="J17" s="37"/>
      <c r="K17" s="81"/>
      <c r="L17" s="37"/>
      <c r="M17" s="35"/>
      <c r="N17" s="52"/>
      <c r="O17" s="52"/>
      <c r="P17" s="52"/>
    </row>
    <row r="18" spans="1:16" s="27" customFormat="1" ht="12.75" customHeight="1" x14ac:dyDescent="0.35">
      <c r="A18" s="92"/>
      <c r="B18" s="55"/>
      <c r="C18" s="37" t="s">
        <v>15</v>
      </c>
      <c r="D18" s="37"/>
      <c r="E18" s="37"/>
      <c r="F18" s="37"/>
      <c r="G18" s="37"/>
      <c r="H18" s="37"/>
      <c r="I18" s="37"/>
      <c r="J18" s="37"/>
      <c r="K18" s="81"/>
      <c r="L18" s="37"/>
      <c r="M18" s="35"/>
      <c r="N18" s="52"/>
      <c r="O18" s="52"/>
      <c r="P18" s="52"/>
    </row>
    <row r="19" spans="1:16" s="27" customFormat="1" ht="21" customHeight="1" x14ac:dyDescent="0.35">
      <c r="A19" s="92"/>
      <c r="B19" s="55"/>
      <c r="C19" s="103" t="s">
        <v>37</v>
      </c>
      <c r="D19" s="60" t="s">
        <v>20</v>
      </c>
      <c r="E19" s="112" t="s">
        <v>36</v>
      </c>
      <c r="F19" s="113"/>
      <c r="G19" s="113"/>
      <c r="H19" s="113"/>
      <c r="I19" s="113"/>
      <c r="J19" s="113"/>
      <c r="K19" s="113"/>
      <c r="L19" s="113"/>
      <c r="M19" s="35"/>
      <c r="N19" s="52"/>
      <c r="O19" s="52"/>
      <c r="P19" s="52"/>
    </row>
    <row r="20" spans="1:16" s="20" customFormat="1" ht="18" customHeight="1" x14ac:dyDescent="0.35">
      <c r="A20" s="92"/>
      <c r="B20" s="55"/>
      <c r="C20" s="104"/>
      <c r="D20" s="30"/>
      <c r="E20" s="31"/>
      <c r="F20" s="35"/>
      <c r="G20" s="35"/>
      <c r="H20" s="35"/>
      <c r="I20" s="35"/>
      <c r="J20" s="32"/>
      <c r="K20" s="32"/>
      <c r="L20" s="32"/>
      <c r="M20" s="35"/>
      <c r="N20" s="52"/>
      <c r="O20" s="52"/>
      <c r="P20" s="52"/>
    </row>
    <row r="21" spans="1:16" x14ac:dyDescent="0.35">
      <c r="B21" s="20"/>
      <c r="C21" s="104"/>
      <c r="D21" s="61"/>
      <c r="E21" s="112" t="s">
        <v>22</v>
      </c>
      <c r="F21" s="113"/>
      <c r="G21" s="113"/>
      <c r="H21" s="113"/>
      <c r="I21" s="113"/>
      <c r="J21" s="113"/>
      <c r="K21" s="113"/>
      <c r="L21" s="113"/>
      <c r="M21" s="20"/>
      <c r="N21" s="52"/>
      <c r="O21" s="52"/>
      <c r="P21" s="52"/>
    </row>
    <row r="22" spans="1:16" s="52" customFormat="1" x14ac:dyDescent="0.35">
      <c r="A22" s="88"/>
    </row>
    <row r="23" spans="1:16" s="52" customFormat="1" x14ac:dyDescent="0.35">
      <c r="A23" s="88"/>
      <c r="C23" s="130" t="s">
        <v>16</v>
      </c>
      <c r="D23" s="131"/>
      <c r="E23" s="131"/>
      <c r="F23" s="131"/>
      <c r="G23" s="131"/>
      <c r="H23" s="131"/>
      <c r="I23" s="131"/>
      <c r="J23" s="131"/>
      <c r="K23" s="131"/>
      <c r="L23" s="131"/>
      <c r="M23" s="131"/>
    </row>
    <row r="24" spans="1:16" s="52" customFormat="1" x14ac:dyDescent="0.35">
      <c r="A24" s="88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</row>
    <row r="25" spans="1:16" s="52" customFormat="1" ht="33.5" x14ac:dyDescent="0.35">
      <c r="A25" s="88"/>
      <c r="B25" s="91" t="s">
        <v>37</v>
      </c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</row>
    <row r="26" spans="1:16" s="52" customFormat="1" ht="71.150000000000006" customHeight="1" x14ac:dyDescent="0.35">
      <c r="A26" s="88"/>
      <c r="B26" s="74"/>
      <c r="C26" s="128" t="s">
        <v>46</v>
      </c>
      <c r="D26" s="129"/>
      <c r="E26" s="129"/>
      <c r="F26" s="129"/>
      <c r="G26" s="129"/>
      <c r="H26" s="129"/>
      <c r="I26" s="129"/>
      <c r="J26" s="129"/>
      <c r="K26" s="129"/>
      <c r="L26" s="129"/>
    </row>
    <row r="27" spans="1:16" s="27" customFormat="1" ht="56.25" customHeight="1" x14ac:dyDescent="0.35">
      <c r="A27" s="88"/>
      <c r="C27" s="114" t="s">
        <v>17</v>
      </c>
      <c r="D27" s="114"/>
      <c r="E27" s="114"/>
      <c r="F27" s="114"/>
      <c r="G27" s="114"/>
      <c r="H27" s="114"/>
      <c r="I27" s="114"/>
      <c r="J27" s="114"/>
      <c r="K27" s="114"/>
      <c r="L27" s="114"/>
    </row>
    <row r="28" spans="1:16" s="52" customFormat="1" ht="27" customHeight="1" x14ac:dyDescent="0.35">
      <c r="A28" s="88"/>
      <c r="C28" s="63" t="s">
        <v>18</v>
      </c>
      <c r="J28" s="63"/>
      <c r="K28" s="82"/>
    </row>
    <row r="29" spans="1:16" s="52" customFormat="1" ht="14.25" customHeight="1" x14ac:dyDescent="0.35">
      <c r="A29" s="88"/>
      <c r="C29" s="78"/>
      <c r="J29" s="78"/>
      <c r="K29" s="82"/>
    </row>
    <row r="30" spans="1:16" s="52" customFormat="1" ht="6" customHeight="1" x14ac:dyDescent="0.35">
      <c r="A30" s="88"/>
      <c r="C30" s="78"/>
      <c r="J30" s="78"/>
      <c r="K30" s="82"/>
    </row>
    <row r="31" spans="1:16" s="52" customFormat="1" ht="126" customHeight="1" x14ac:dyDescent="0.35">
      <c r="A31" s="88"/>
      <c r="C31" s="86" t="s">
        <v>27</v>
      </c>
      <c r="D31" s="74"/>
      <c r="E31" s="73" t="s">
        <v>54</v>
      </c>
      <c r="F31" s="74" t="s">
        <v>20</v>
      </c>
      <c r="G31" s="101" t="s">
        <v>55</v>
      </c>
      <c r="H31" s="115"/>
      <c r="I31" s="115"/>
      <c r="J31" s="115"/>
      <c r="K31" s="83"/>
      <c r="L31" s="70"/>
      <c r="M31" s="47">
        <f>IF(D31="X",100,IF(F31="X",50,"BARRARE"))</f>
        <v>50</v>
      </c>
    </row>
    <row r="32" spans="1:16" s="52" customFormat="1" ht="6.75" customHeight="1" x14ac:dyDescent="0.35">
      <c r="A32" s="88"/>
      <c r="C32" s="64"/>
      <c r="H32" s="64"/>
      <c r="I32" s="64"/>
      <c r="J32" s="64"/>
      <c r="K32" s="82"/>
      <c r="L32" s="68"/>
      <c r="M32" s="68"/>
    </row>
    <row r="33" spans="1:15" s="52" customFormat="1" ht="22.5" customHeight="1" x14ac:dyDescent="0.35">
      <c r="A33" s="88"/>
      <c r="C33" s="76" t="s">
        <v>21</v>
      </c>
      <c r="D33" s="72"/>
      <c r="E33" s="72"/>
      <c r="F33" s="72"/>
      <c r="G33" s="72"/>
      <c r="H33" s="72"/>
      <c r="I33" s="72"/>
      <c r="J33" s="72"/>
      <c r="K33" s="82"/>
      <c r="L33" s="72"/>
    </row>
    <row r="34" spans="1:15" s="52" customFormat="1" ht="6" customHeight="1" x14ac:dyDescent="0.35">
      <c r="A34" s="88"/>
      <c r="D34" s="76"/>
      <c r="E34" s="75"/>
      <c r="F34" s="75"/>
      <c r="G34" s="75"/>
      <c r="H34" s="75"/>
      <c r="I34" s="75"/>
      <c r="J34" s="75"/>
      <c r="K34" s="75"/>
      <c r="L34" s="75"/>
    </row>
    <row r="35" spans="1:15" ht="27" customHeight="1" x14ac:dyDescent="0.35">
      <c r="B35" s="20"/>
      <c r="C35" s="110" t="s">
        <v>23</v>
      </c>
      <c r="D35" s="110"/>
      <c r="E35" s="110"/>
      <c r="F35" s="110"/>
      <c r="G35" s="111"/>
      <c r="H35" s="26">
        <v>216</v>
      </c>
      <c r="I35" s="22"/>
      <c r="J35" s="21" t="s">
        <v>1</v>
      </c>
      <c r="K35" s="53"/>
      <c r="L35" s="25" t="s">
        <v>2</v>
      </c>
      <c r="M35" s="20"/>
      <c r="N35" s="20"/>
      <c r="O35" s="20"/>
    </row>
    <row r="36" spans="1:15" s="38" customFormat="1" ht="18.75" customHeight="1" x14ac:dyDescent="0.35">
      <c r="A36" s="88"/>
      <c r="C36" s="50" t="s">
        <v>3</v>
      </c>
      <c r="D36" s="40"/>
      <c r="E36" s="49"/>
      <c r="F36" s="49"/>
      <c r="G36" s="49"/>
      <c r="H36" s="54"/>
      <c r="I36" s="41"/>
      <c r="J36" s="39"/>
      <c r="K36" s="53"/>
      <c r="L36" s="48"/>
    </row>
    <row r="37" spans="1:15" ht="21.75" customHeight="1" x14ac:dyDescent="0.35">
      <c r="B37" s="20"/>
      <c r="C37" s="114"/>
      <c r="D37" s="114"/>
      <c r="E37" s="114"/>
      <c r="F37" s="21"/>
      <c r="G37" s="42" t="s">
        <v>4</v>
      </c>
      <c r="H37" s="44">
        <v>0.5</v>
      </c>
      <c r="I37" s="43"/>
      <c r="J37" s="44">
        <f>IF(H35&gt;100,100,H35)</f>
        <v>100</v>
      </c>
      <c r="K37" s="53"/>
      <c r="L37" s="46">
        <f>IF(H35&lt;=100,H37*H35,H37*100)</f>
        <v>50</v>
      </c>
      <c r="M37" s="21"/>
      <c r="N37" s="20"/>
      <c r="O37" s="20"/>
    </row>
    <row r="38" spans="1:15" x14ac:dyDescent="0.35">
      <c r="B38" s="20"/>
      <c r="C38" s="21"/>
      <c r="D38" s="33"/>
      <c r="E38" s="51" t="s">
        <v>5</v>
      </c>
      <c r="F38" s="23"/>
      <c r="G38" s="42" t="s">
        <v>4</v>
      </c>
      <c r="H38" s="45">
        <v>0.25</v>
      </c>
      <c r="I38" s="43"/>
      <c r="J38" s="44">
        <f>IF(H35&gt;100,H35-J37,0)</f>
        <v>116</v>
      </c>
      <c r="K38" s="53"/>
      <c r="L38" s="47">
        <f>IF(H35&lt;=100,0,H38*(H35-100))</f>
        <v>29</v>
      </c>
      <c r="M38" s="69"/>
      <c r="N38" s="20"/>
      <c r="O38" s="20"/>
    </row>
    <row r="39" spans="1:15" s="52" customFormat="1" x14ac:dyDescent="0.35">
      <c r="A39" s="88"/>
      <c r="C39" s="53"/>
      <c r="D39" s="53"/>
      <c r="E39" s="53"/>
      <c r="F39" s="23"/>
      <c r="G39" s="42"/>
      <c r="H39" s="53"/>
      <c r="I39" s="53"/>
      <c r="J39" s="53"/>
      <c r="K39" s="53"/>
      <c r="L39" s="21"/>
      <c r="M39" s="24">
        <f>SUM(L37:L38)</f>
        <v>79</v>
      </c>
    </row>
    <row r="40" spans="1:15" s="52" customFormat="1" ht="45" customHeight="1" x14ac:dyDescent="0.35">
      <c r="A40" s="88"/>
      <c r="C40" s="63" t="s">
        <v>19</v>
      </c>
      <c r="E40" s="101"/>
      <c r="F40" s="102"/>
      <c r="G40" s="102"/>
      <c r="H40" s="58"/>
      <c r="I40" s="58"/>
    </row>
    <row r="41" spans="1:15" s="52" customFormat="1" ht="95.5" customHeight="1" x14ac:dyDescent="0.35">
      <c r="A41" s="88"/>
      <c r="C41" s="86" t="s">
        <v>26</v>
      </c>
      <c r="D41" s="74"/>
      <c r="E41" s="101" t="s">
        <v>24</v>
      </c>
      <c r="F41" s="102"/>
      <c r="G41" s="102"/>
      <c r="H41" s="58"/>
      <c r="I41" s="58"/>
      <c r="M41" s="71">
        <f>IF(D41="X",50,0)</f>
        <v>0</v>
      </c>
    </row>
    <row r="42" spans="1:15" ht="38.25" customHeight="1" x14ac:dyDescent="0.35">
      <c r="B42" s="20"/>
      <c r="D42" s="52"/>
      <c r="E42" s="126" t="s">
        <v>25</v>
      </c>
      <c r="F42" s="126"/>
      <c r="G42" s="126"/>
      <c r="H42" s="21"/>
      <c r="I42" s="21"/>
      <c r="M42" s="52"/>
      <c r="N42" s="20"/>
      <c r="O42" s="20"/>
    </row>
    <row r="43" spans="1:15" s="52" customFormat="1" ht="20.25" customHeight="1" x14ac:dyDescent="0.35">
      <c r="A43" s="88"/>
      <c r="C43" s="53"/>
      <c r="F43" s="53"/>
      <c r="G43" s="53"/>
      <c r="H43" s="53"/>
      <c r="I43" s="53"/>
      <c r="M43" s="85"/>
    </row>
    <row r="44" spans="1:15" s="52" customFormat="1" ht="20.25" customHeight="1" x14ac:dyDescent="0.35">
      <c r="A44" s="88"/>
      <c r="C44" s="53" t="s">
        <v>6</v>
      </c>
      <c r="F44" s="53"/>
      <c r="G44" s="53"/>
      <c r="H44" s="53"/>
      <c r="I44" s="53"/>
      <c r="M44" s="24">
        <f>SUM(M31:M43)</f>
        <v>129</v>
      </c>
    </row>
    <row r="45" spans="1:15" ht="22.5" customHeight="1" x14ac:dyDescent="0.35">
      <c r="B45" s="20"/>
      <c r="C45" s="114"/>
      <c r="D45" s="114"/>
      <c r="E45" s="21"/>
      <c r="F45" s="21"/>
      <c r="G45" s="127" t="s">
        <v>28</v>
      </c>
      <c r="H45" s="127"/>
      <c r="I45" s="127"/>
      <c r="J45" s="87">
        <v>0</v>
      </c>
      <c r="K45" s="70"/>
      <c r="L45" s="70"/>
      <c r="M45" s="70"/>
      <c r="N45" s="21"/>
      <c r="O45" s="20"/>
    </row>
    <row r="46" spans="1:15" ht="25.5" customHeight="1" x14ac:dyDescent="0.35">
      <c r="C46" s="59" t="s">
        <v>0</v>
      </c>
      <c r="D46" s="34"/>
      <c r="E46" s="1"/>
      <c r="F46" s="1"/>
      <c r="G46" s="2"/>
      <c r="H46" s="2"/>
      <c r="I46" s="4" t="s">
        <v>7</v>
      </c>
      <c r="J46" s="5">
        <f>M44-J45</f>
        <v>129</v>
      </c>
      <c r="N46" s="3"/>
    </row>
    <row r="47" spans="1:15" ht="72" customHeight="1" x14ac:dyDescent="0.35">
      <c r="C47" s="2"/>
      <c r="D47" s="34"/>
      <c r="E47" s="1"/>
      <c r="F47" s="1"/>
      <c r="G47" s="2"/>
      <c r="H47" s="2"/>
      <c r="I47" s="4"/>
      <c r="J47" s="2"/>
      <c r="K47" s="40"/>
      <c r="N47" s="3"/>
    </row>
    <row r="48" spans="1:15" s="52" customFormat="1" ht="28.5" customHeight="1" x14ac:dyDescent="0.35">
      <c r="A48" s="88"/>
      <c r="B48" s="74"/>
      <c r="C48" s="128" t="s">
        <v>47</v>
      </c>
      <c r="D48" s="129"/>
      <c r="E48" s="129"/>
      <c r="F48" s="129"/>
      <c r="G48" s="129"/>
      <c r="H48" s="129"/>
      <c r="I48" s="129"/>
      <c r="J48" s="129"/>
      <c r="K48" s="129"/>
      <c r="L48" s="129"/>
    </row>
    <row r="49" spans="1:14" s="52" customFormat="1" ht="56.25" customHeight="1" x14ac:dyDescent="0.35">
      <c r="A49" s="88"/>
      <c r="C49" s="136" t="s">
        <v>35</v>
      </c>
      <c r="D49" s="136"/>
      <c r="E49" s="136"/>
      <c r="F49" s="136"/>
      <c r="G49" s="136"/>
      <c r="H49" s="136"/>
      <c r="I49" s="136"/>
      <c r="J49" s="136"/>
      <c r="K49" s="136"/>
      <c r="L49" s="136"/>
    </row>
    <row r="50" spans="1:14" s="52" customFormat="1" ht="27" customHeight="1" x14ac:dyDescent="0.35">
      <c r="A50" s="88"/>
      <c r="C50" s="79" t="s">
        <v>18</v>
      </c>
      <c r="J50" s="79"/>
      <c r="K50" s="82"/>
      <c r="M50" s="47">
        <v>200</v>
      </c>
    </row>
    <row r="51" spans="1:14" s="52" customFormat="1" ht="14.25" customHeight="1" x14ac:dyDescent="0.35">
      <c r="A51" s="88"/>
      <c r="C51" s="79"/>
      <c r="J51" s="79"/>
      <c r="K51" s="82"/>
    </row>
    <row r="52" spans="1:14" s="52" customFormat="1" ht="6" customHeight="1" x14ac:dyDescent="0.35">
      <c r="A52" s="88"/>
      <c r="C52" s="79"/>
      <c r="J52" s="79"/>
      <c r="K52" s="82"/>
    </row>
    <row r="53" spans="1:14" s="52" customFormat="1" ht="15" customHeight="1" x14ac:dyDescent="0.35">
      <c r="A53" s="88"/>
      <c r="C53" s="76" t="s">
        <v>39</v>
      </c>
      <c r="D53" s="79"/>
      <c r="E53" s="79"/>
      <c r="F53" s="79"/>
      <c r="G53" s="79"/>
      <c r="H53" s="79"/>
      <c r="I53" s="79"/>
      <c r="J53" s="79"/>
      <c r="K53" s="82"/>
      <c r="L53" s="79"/>
    </row>
    <row r="54" spans="1:14" s="52" customFormat="1" ht="6" customHeight="1" x14ac:dyDescent="0.35">
      <c r="A54" s="88"/>
      <c r="D54" s="76"/>
      <c r="E54" s="75"/>
      <c r="F54" s="75"/>
      <c r="G54" s="75"/>
      <c r="H54" s="75"/>
      <c r="I54" s="75"/>
      <c r="J54" s="75"/>
      <c r="K54" s="75"/>
      <c r="L54" s="75"/>
    </row>
    <row r="55" spans="1:14" s="52" customFormat="1" ht="27" customHeight="1" x14ac:dyDescent="0.35">
      <c r="A55" s="88"/>
      <c r="C55" s="110"/>
      <c r="D55" s="110"/>
      <c r="E55" s="110"/>
      <c r="F55" s="110"/>
      <c r="G55" s="111"/>
      <c r="H55" s="26">
        <v>15000</v>
      </c>
      <c r="I55" s="54"/>
      <c r="J55" s="53" t="s">
        <v>1</v>
      </c>
      <c r="K55" s="53"/>
      <c r="L55" s="48" t="s">
        <v>2</v>
      </c>
    </row>
    <row r="56" spans="1:14" s="52" customFormat="1" ht="18.75" customHeight="1" x14ac:dyDescent="0.35">
      <c r="A56" s="88"/>
      <c r="C56" s="53" t="s">
        <v>38</v>
      </c>
      <c r="D56" s="40"/>
      <c r="E56" s="49"/>
      <c r="F56" s="49"/>
      <c r="G56" s="49"/>
      <c r="H56" s="54"/>
      <c r="I56" s="54"/>
      <c r="J56" s="53"/>
      <c r="K56" s="53"/>
      <c r="L56" s="48"/>
    </row>
    <row r="57" spans="1:14" s="52" customFormat="1" ht="21.75" customHeight="1" x14ac:dyDescent="0.35">
      <c r="A57" s="88"/>
      <c r="C57" s="114"/>
      <c r="D57" s="114"/>
      <c r="E57" s="114"/>
      <c r="F57" s="53"/>
      <c r="G57" s="42" t="s">
        <v>4</v>
      </c>
      <c r="H57" s="44">
        <v>0.02</v>
      </c>
      <c r="I57" s="43"/>
      <c r="J57" s="44">
        <f>IF(H55&lt;=5000,H55,5000)</f>
        <v>5000</v>
      </c>
      <c r="K57" s="53"/>
      <c r="L57" s="46">
        <f>IF(H55&lt;=5000,H57*H55,H57*5000)</f>
        <v>100</v>
      </c>
      <c r="M57" s="53"/>
    </row>
    <row r="58" spans="1:14" s="52" customFormat="1" x14ac:dyDescent="0.35">
      <c r="A58" s="88"/>
      <c r="C58" s="53"/>
      <c r="D58" s="53"/>
      <c r="E58" s="53" t="s">
        <v>5</v>
      </c>
      <c r="F58" s="23"/>
      <c r="G58" s="42" t="s">
        <v>4</v>
      </c>
      <c r="H58" s="45">
        <v>5.0000000000000001E-3</v>
      </c>
      <c r="I58" s="43"/>
      <c r="J58" s="44">
        <f>H55-J57</f>
        <v>10000</v>
      </c>
      <c r="K58" s="53"/>
      <c r="L58" s="47">
        <f>IF(H55&lt;=5000,0,H58*J58)</f>
        <v>50</v>
      </c>
      <c r="M58" s="69"/>
    </row>
    <row r="59" spans="1:14" s="52" customFormat="1" x14ac:dyDescent="0.35">
      <c r="A59" s="88"/>
      <c r="C59" s="53"/>
      <c r="D59" s="53"/>
      <c r="E59" s="53"/>
      <c r="F59" s="23"/>
      <c r="G59" s="42"/>
      <c r="H59" s="53"/>
      <c r="I59" s="53"/>
      <c r="J59" s="53"/>
      <c r="K59" s="53"/>
      <c r="L59" s="53"/>
      <c r="M59" s="24">
        <f>SUM(L57:L58)</f>
        <v>150</v>
      </c>
    </row>
    <row r="60" spans="1:14" s="52" customFormat="1" ht="20.25" customHeight="1" x14ac:dyDescent="0.35">
      <c r="A60" s="88"/>
      <c r="C60" s="53" t="s">
        <v>40</v>
      </c>
      <c r="F60" s="53"/>
      <c r="G60" s="53"/>
      <c r="H60" s="53"/>
      <c r="I60" s="53"/>
      <c r="M60" s="24">
        <f>SUM(M47:M59)</f>
        <v>350</v>
      </c>
    </row>
    <row r="61" spans="1:14" s="52" customFormat="1" ht="22.5" customHeight="1" x14ac:dyDescent="0.35">
      <c r="A61" s="88"/>
      <c r="C61" s="114"/>
      <c r="D61" s="114"/>
      <c r="E61" s="53"/>
      <c r="F61" s="53"/>
      <c r="G61" s="127" t="s">
        <v>28</v>
      </c>
      <c r="H61" s="127"/>
      <c r="I61" s="127"/>
      <c r="J61" s="87">
        <v>0</v>
      </c>
      <c r="K61" s="70"/>
      <c r="L61" s="70"/>
      <c r="M61" s="70"/>
      <c r="N61" s="53"/>
    </row>
    <row r="62" spans="1:14" s="52" customFormat="1" ht="25.5" customHeight="1" x14ac:dyDescent="0.35">
      <c r="A62" s="88"/>
      <c r="C62" s="59" t="s">
        <v>0</v>
      </c>
      <c r="D62" s="40"/>
      <c r="E62" s="53"/>
      <c r="F62" s="53"/>
      <c r="G62" s="40"/>
      <c r="H62" s="40"/>
      <c r="I62" s="4" t="s">
        <v>7</v>
      </c>
      <c r="J62" s="5">
        <f>M60-J61</f>
        <v>350</v>
      </c>
      <c r="N62" s="23"/>
    </row>
    <row r="63" spans="1:14" s="52" customFormat="1" ht="25.5" customHeight="1" x14ac:dyDescent="0.35">
      <c r="A63" s="88"/>
      <c r="C63" s="59"/>
      <c r="D63" s="40"/>
      <c r="E63" s="53"/>
      <c r="F63" s="53"/>
      <c r="G63" s="40"/>
      <c r="H63" s="40"/>
      <c r="I63" s="4"/>
      <c r="N63" s="23"/>
    </row>
    <row r="64" spans="1:14" s="52" customFormat="1" ht="25.5" customHeight="1" x14ac:dyDescent="0.35">
      <c r="A64" s="88"/>
      <c r="C64" s="105" t="s">
        <v>48</v>
      </c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23"/>
    </row>
    <row r="65" spans="1:14" s="52" customFormat="1" ht="56.25" customHeight="1" x14ac:dyDescent="0.35">
      <c r="A65" s="88"/>
      <c r="C65" s="79"/>
      <c r="D65" s="79"/>
      <c r="E65" s="79"/>
      <c r="F65" s="79"/>
      <c r="G65" s="79"/>
      <c r="H65" s="79"/>
      <c r="I65" s="79"/>
      <c r="J65" s="79"/>
      <c r="K65" s="82"/>
      <c r="L65" s="79"/>
    </row>
    <row r="66" spans="1:14" ht="26.25" customHeight="1" x14ac:dyDescent="0.35">
      <c r="C66" s="137" t="s">
        <v>41</v>
      </c>
      <c r="D66" s="138"/>
      <c r="E66" s="138"/>
      <c r="F66" s="138"/>
      <c r="G66" s="138"/>
      <c r="H66" s="138"/>
      <c r="I66" s="138"/>
      <c r="J66" s="138"/>
      <c r="K66" s="138"/>
      <c r="L66" s="138"/>
      <c r="M66" s="138"/>
      <c r="N66" s="3"/>
    </row>
    <row r="68" spans="1:14" ht="72" customHeight="1" x14ac:dyDescent="0.35">
      <c r="B68" s="74"/>
      <c r="C68" s="120" t="s">
        <v>29</v>
      </c>
      <c r="D68" s="120"/>
      <c r="E68" s="120"/>
      <c r="F68" s="120"/>
      <c r="G68" s="120"/>
      <c r="H68" s="120"/>
      <c r="I68" s="120"/>
      <c r="J68" s="120"/>
      <c r="K68" s="120"/>
      <c r="L68" s="120"/>
    </row>
    <row r="69" spans="1:14" s="52" customFormat="1" x14ac:dyDescent="0.35">
      <c r="A69" s="88"/>
    </row>
    <row r="70" spans="1:14" ht="81.650000000000006" customHeight="1" x14ac:dyDescent="0.35">
      <c r="C70" s="108" t="s">
        <v>31</v>
      </c>
      <c r="D70" s="62"/>
      <c r="E70" s="106" t="s">
        <v>45</v>
      </c>
      <c r="F70" s="116"/>
      <c r="G70" s="116"/>
      <c r="H70" s="116"/>
      <c r="J70" s="94">
        <v>30</v>
      </c>
    </row>
    <row r="71" spans="1:14" s="52" customFormat="1" x14ac:dyDescent="0.35">
      <c r="A71" s="88"/>
      <c r="C71" s="109"/>
      <c r="J71" s="95"/>
    </row>
    <row r="72" spans="1:14" s="52" customFormat="1" x14ac:dyDescent="0.35">
      <c r="A72" s="88"/>
      <c r="C72" s="109"/>
      <c r="D72" s="62"/>
      <c r="E72" s="52" t="s">
        <v>56</v>
      </c>
      <c r="J72" s="94">
        <v>50</v>
      </c>
    </row>
    <row r="73" spans="1:14" s="52" customFormat="1" x14ac:dyDescent="0.35">
      <c r="A73" s="88"/>
      <c r="C73" s="109"/>
      <c r="J73" s="95"/>
    </row>
    <row r="74" spans="1:14" ht="45.65" customHeight="1" x14ac:dyDescent="0.35">
      <c r="C74" s="109"/>
      <c r="D74" s="62"/>
      <c r="E74" s="106" t="s">
        <v>30</v>
      </c>
      <c r="F74" s="116"/>
      <c r="G74" s="116"/>
      <c r="H74" s="116"/>
      <c r="J74" s="94">
        <v>100</v>
      </c>
    </row>
    <row r="75" spans="1:14" s="52" customFormat="1" x14ac:dyDescent="0.35">
      <c r="A75" s="88"/>
      <c r="C75" s="109"/>
      <c r="J75" s="95"/>
    </row>
    <row r="76" spans="1:14" s="52" customFormat="1" ht="47.5" customHeight="1" x14ac:dyDescent="0.35">
      <c r="A76" s="88"/>
      <c r="C76" s="109"/>
      <c r="D76" s="62"/>
      <c r="E76" s="106" t="s">
        <v>32</v>
      </c>
      <c r="F76" s="107"/>
      <c r="G76" s="107"/>
      <c r="H76" s="107"/>
      <c r="I76" s="58"/>
      <c r="J76" s="94">
        <v>50</v>
      </c>
    </row>
    <row r="77" spans="1:14" s="52" customFormat="1" ht="12" customHeight="1" x14ac:dyDescent="0.35">
      <c r="A77" s="88"/>
      <c r="C77" s="109"/>
      <c r="D77" s="67"/>
      <c r="E77" s="66"/>
      <c r="F77" s="65"/>
      <c r="G77" s="65"/>
      <c r="H77" s="58"/>
      <c r="I77" s="58"/>
      <c r="J77" s="95"/>
    </row>
    <row r="78" spans="1:14" s="52" customFormat="1" ht="47.5" customHeight="1" x14ac:dyDescent="0.35">
      <c r="A78" s="88"/>
      <c r="C78"/>
      <c r="D78" s="62"/>
      <c r="E78" s="106" t="s">
        <v>33</v>
      </c>
      <c r="F78" s="107"/>
      <c r="G78" s="107"/>
      <c r="H78" s="107"/>
      <c r="I78" s="58"/>
      <c r="J78" s="94">
        <v>30</v>
      </c>
    </row>
    <row r="79" spans="1:14" x14ac:dyDescent="0.35">
      <c r="J79" s="96"/>
    </row>
    <row r="80" spans="1:14" s="52" customFormat="1" ht="62.15" customHeight="1" x14ac:dyDescent="0.35">
      <c r="A80" s="88"/>
      <c r="D80" s="62"/>
      <c r="E80" s="106" t="s">
        <v>34</v>
      </c>
      <c r="F80" s="107"/>
      <c r="G80" s="107"/>
      <c r="H80" s="107"/>
      <c r="I80" s="58"/>
      <c r="J80" s="94">
        <v>15</v>
      </c>
    </row>
    <row r="81" spans="1:13" x14ac:dyDescent="0.35">
      <c r="J81" s="96"/>
    </row>
    <row r="82" spans="1:13" s="52" customFormat="1" ht="97.5" customHeight="1" x14ac:dyDescent="0.35">
      <c r="A82" s="88"/>
      <c r="D82" s="62"/>
      <c r="E82" s="106" t="s">
        <v>49</v>
      </c>
      <c r="F82" s="107"/>
      <c r="G82" s="107"/>
      <c r="H82" s="107"/>
      <c r="I82" s="58"/>
      <c r="J82" s="94">
        <v>30</v>
      </c>
    </row>
    <row r="83" spans="1:13" s="52" customFormat="1" ht="17.149999999999999" customHeight="1" x14ac:dyDescent="0.35">
      <c r="A83" s="88"/>
    </row>
    <row r="84" spans="1:13" s="52" customFormat="1" x14ac:dyDescent="0.35">
      <c r="A84" s="88"/>
      <c r="J84" s="96"/>
      <c r="L84" s="93" t="s">
        <v>51</v>
      </c>
    </row>
    <row r="85" spans="1:13" s="52" customFormat="1" ht="72.75" customHeight="1" x14ac:dyDescent="0.35">
      <c r="A85" s="88"/>
      <c r="D85" s="62"/>
      <c r="E85" s="106" t="s">
        <v>52</v>
      </c>
      <c r="F85" s="107"/>
      <c r="G85" s="107"/>
      <c r="H85" s="107"/>
      <c r="I85" s="58"/>
      <c r="J85" s="94">
        <v>10</v>
      </c>
      <c r="K85" s="96" t="s">
        <v>50</v>
      </c>
      <c r="L85" s="97">
        <v>10</v>
      </c>
    </row>
    <row r="86" spans="1:13" s="52" customFormat="1" ht="68.150000000000006" customHeight="1" x14ac:dyDescent="0.35">
      <c r="A86" s="88"/>
      <c r="E86" s="126" t="s">
        <v>53</v>
      </c>
      <c r="F86" s="126"/>
      <c r="G86" s="126"/>
      <c r="H86" s="126"/>
      <c r="L86" s="94">
        <f>IF(L85&gt;=5,50,J85*L85)</f>
        <v>50</v>
      </c>
    </row>
    <row r="87" spans="1:13" s="52" customFormat="1" x14ac:dyDescent="0.35">
      <c r="A87" s="88"/>
      <c r="B87" s="70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</row>
    <row r="88" spans="1:13" s="52" customFormat="1" x14ac:dyDescent="0.35">
      <c r="A88" s="88"/>
    </row>
    <row r="89" spans="1:13" s="52" customFormat="1" ht="36" customHeight="1" x14ac:dyDescent="0.35">
      <c r="A89" s="88"/>
      <c r="B89" s="139" t="s">
        <v>42</v>
      </c>
      <c r="C89" s="139"/>
      <c r="D89" s="139"/>
      <c r="E89" s="139"/>
      <c r="F89" s="139"/>
      <c r="G89" s="139"/>
      <c r="H89" s="139"/>
      <c r="I89" s="139"/>
      <c r="J89" s="139"/>
      <c r="K89" s="139"/>
      <c r="L89" s="139"/>
      <c r="M89" s="139"/>
    </row>
    <row r="90" spans="1:13" s="52" customFormat="1" ht="58.5" customHeight="1" x14ac:dyDescent="0.35">
      <c r="A90" s="88"/>
      <c r="B90" s="139" t="s">
        <v>43</v>
      </c>
      <c r="C90" s="139"/>
      <c r="D90" s="139"/>
      <c r="E90" s="139"/>
      <c r="F90" s="139"/>
      <c r="G90" s="139"/>
      <c r="H90" s="139"/>
      <c r="I90" s="139"/>
      <c r="J90" s="139"/>
      <c r="K90" s="139"/>
      <c r="L90" s="139"/>
      <c r="M90" s="139"/>
    </row>
    <row r="91" spans="1:13" x14ac:dyDescent="0.35">
      <c r="B91" s="70"/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</row>
    <row r="93" spans="1:13" ht="46.5" customHeight="1" x14ac:dyDescent="0.35">
      <c r="B93" s="139" t="s">
        <v>57</v>
      </c>
      <c r="C93" s="139"/>
      <c r="D93" s="139"/>
      <c r="E93" s="139"/>
      <c r="F93" s="139"/>
      <c r="G93" s="139"/>
      <c r="H93" s="139"/>
      <c r="I93" s="139"/>
      <c r="J93" s="139"/>
      <c r="K93" s="139"/>
      <c r="L93" s="139"/>
      <c r="M93" s="139"/>
    </row>
  </sheetData>
  <sheetProtection algorithmName="SHA-512" hashValue="u6mbkUgRpjIWkkfVxGHaCtgoX9Bb3QA6JeaHXLqWA13x2GxRiieKtBoazv17Q4++LmUTc2b+kdAElpW/d7JT+g==" saltValue="2XJ4UuI31V1JDIr55LRd1A==" spinCount="100000" sheet="1" objects="1" scenarios="1"/>
  <protectedRanges>
    <protectedRange sqref="D19 D21 H35 D41 J45 D70 D74 D76 D72 D31 F31 I14:L16 F14:F16 D78 D80 H55 B26 B48 J61 B68 D82 D85 L85" name="Intervallo1"/>
  </protectedRanges>
  <mergeCells count="46">
    <mergeCell ref="B93:M93"/>
    <mergeCell ref="B89:M89"/>
    <mergeCell ref="B90:M90"/>
    <mergeCell ref="E78:H78"/>
    <mergeCell ref="E80:H80"/>
    <mergeCell ref="E85:H85"/>
    <mergeCell ref="E86:H86"/>
    <mergeCell ref="C48:L48"/>
    <mergeCell ref="C49:L49"/>
    <mergeCell ref="C66:M66"/>
    <mergeCell ref="C55:G55"/>
    <mergeCell ref="C57:E57"/>
    <mergeCell ref="C61:D61"/>
    <mergeCell ref="G61:I61"/>
    <mergeCell ref="C5:L5"/>
    <mergeCell ref="C6:L6"/>
    <mergeCell ref="C37:E37"/>
    <mergeCell ref="C68:L68"/>
    <mergeCell ref="E12:I12"/>
    <mergeCell ref="C7:L7"/>
    <mergeCell ref="C8:L8"/>
    <mergeCell ref="C9:L9"/>
    <mergeCell ref="C11:L11"/>
    <mergeCell ref="E42:G42"/>
    <mergeCell ref="G45:I45"/>
    <mergeCell ref="C26:L26"/>
    <mergeCell ref="C23:M23"/>
    <mergeCell ref="C16:E16"/>
    <mergeCell ref="F14:L14"/>
    <mergeCell ref="F15:L15"/>
    <mergeCell ref="F16:L16"/>
    <mergeCell ref="E41:G41"/>
    <mergeCell ref="C19:C21"/>
    <mergeCell ref="C64:M64"/>
    <mergeCell ref="E82:H82"/>
    <mergeCell ref="C70:C77"/>
    <mergeCell ref="C35:G35"/>
    <mergeCell ref="E19:L19"/>
    <mergeCell ref="E21:L21"/>
    <mergeCell ref="C45:D45"/>
    <mergeCell ref="C27:L27"/>
    <mergeCell ref="E40:G40"/>
    <mergeCell ref="G31:J31"/>
    <mergeCell ref="E76:H76"/>
    <mergeCell ref="E70:H70"/>
    <mergeCell ref="E74:H74"/>
  </mergeCells>
  <dataValidations count="1">
    <dataValidation type="whole" allowBlank="1" showInputMessage="1" showErrorMessage="1" sqref="L85" xr:uid="{2522DAD8-1D21-4606-AD86-D40711FEC905}">
      <formula1>0</formula1>
      <formula2>10</formula2>
    </dataValidation>
  </dataValidations>
  <pageMargins left="0.7" right="0.7" top="0.75" bottom="0.75" header="0.3" footer="0.3"/>
  <pageSetup paperSize="9" scale="49" orientation="portrait" r:id="rId1"/>
  <rowBreaks count="1" manualBreakCount="1">
    <brk id="47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Diritti_segreteria</vt:lpstr>
      <vt:lpstr>Diritti_segreteria!Area_stampa</vt:lpstr>
      <vt:lpstr>campi_compilabili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Luciano Lunetta</dc:creator>
  <cp:lastModifiedBy>Luciano Lunetta</cp:lastModifiedBy>
  <cp:lastPrinted>2016-12-28T11:03:16Z</cp:lastPrinted>
  <dcterms:created xsi:type="dcterms:W3CDTF">2016-12-16T09:56:23Z</dcterms:created>
  <dcterms:modified xsi:type="dcterms:W3CDTF">2022-01-20T12:47:04Z</dcterms:modified>
</cp:coreProperties>
</file>